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7425" activeTab="0"/>
  </bookViews>
  <sheets>
    <sheet name="Instructions" sheetId="1" r:id="rId1"/>
    <sheet name="Cost Model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Danny</author>
  </authors>
  <commentList>
    <comment ref="R13" authorId="0">
      <text>
        <r>
          <rPr>
            <b/>
            <sz val="8"/>
            <rFont val="Tahoma"/>
            <family val="0"/>
          </rPr>
          <t>Includes database administration, help desk, etc. There will be some inernal support costs even for on-demand, though generally much less</t>
        </r>
      </text>
    </comment>
    <comment ref="O13" authorId="0">
      <text>
        <r>
          <rPr>
            <b/>
            <sz val="8"/>
            <rFont val="Tahoma"/>
            <family val="0"/>
          </rPr>
          <t>Carrier connectivity sometimes comes with the on-demand service</t>
        </r>
      </text>
    </comment>
    <comment ref="L13" authorId="0">
      <text>
        <r>
          <rPr>
            <b/>
            <sz val="8"/>
            <rFont val="Tahoma"/>
            <family val="0"/>
          </rPr>
          <t>Regardless of what type of solution is selected, the business and process requirements must be defined to drive system set up</t>
        </r>
      </text>
    </comment>
    <comment ref="D13" authorId="0">
      <text>
        <r>
          <rPr>
            <b/>
            <sz val="8"/>
            <rFont val="Tahoma"/>
            <family val="0"/>
          </rPr>
          <t>A frequently overlooked category in estimating costs, even hosted solutions can sometimes involve 3rd party fees, suich as Czar Lite or PC Miler for carrier rates</t>
        </r>
      </text>
    </comment>
    <comment ref="F13" authorId="0">
      <text>
        <r>
          <rPr>
            <b/>
            <sz val="8"/>
            <rFont val="Tahoma"/>
            <family val="0"/>
          </rPr>
          <t>On-demand solutions generally are offered based on a fixed subscription fee per month, or a fee per transaction, or some combination of both</t>
        </r>
      </text>
    </comment>
    <comment ref="H13" authorId="0">
      <text>
        <r>
          <rPr>
            <b/>
            <sz val="8"/>
            <rFont val="Tahoma"/>
            <family val="0"/>
          </rPr>
          <t>For on-demand solutions, are you likely to go over your base trnansaction volumes, and incur additional charges say in peak periods?</t>
        </r>
      </text>
    </comment>
    <comment ref="B13" authorId="0">
      <text>
        <r>
          <rPr>
            <b/>
            <sz val="8"/>
            <rFont val="Tahoma"/>
            <family val="0"/>
          </rPr>
          <t>For traditional deployments, estimate total license fees for ALL modules that are being purchased</t>
        </r>
      </text>
    </comment>
    <comment ref="K13" authorId="0">
      <text>
        <r>
          <rPr>
            <b/>
            <sz val="8"/>
            <rFont val="Tahoma"/>
            <family val="0"/>
          </rPr>
          <t>Most on-demand solutions have a base set up fee</t>
        </r>
      </text>
    </comment>
    <comment ref="I13" authorId="0">
      <text>
        <r>
          <rPr>
            <b/>
            <sz val="8"/>
            <rFont val="Tahoma"/>
            <family val="0"/>
          </rPr>
          <t>Most on-demand solutions have additional modules, such as reporting, that require an additional monthly charge</t>
        </r>
      </text>
    </comment>
    <comment ref="G13" authorId="0">
      <text>
        <r>
          <rPr>
            <b/>
            <sz val="8"/>
            <rFont val="Tahoma"/>
            <family val="0"/>
          </rPr>
          <t>For analysis purposes, translate monthly chrages to annual amount</t>
        </r>
      </text>
    </comment>
    <comment ref="P13" authorId="0">
      <text>
        <r>
          <rPr>
            <b/>
            <sz val="8"/>
            <rFont val="Tahoma"/>
            <family val="0"/>
          </rPr>
          <t>Generally a one time cost for traditional solutions</t>
        </r>
      </text>
    </comment>
    <comment ref="B19" authorId="0">
      <text>
        <r>
          <rPr>
            <b/>
            <sz val="8"/>
            <rFont val="Tahoma"/>
            <family val="0"/>
          </rPr>
          <t>For traditional deployments, estimate total license fees for ALL modules that are being purchased</t>
        </r>
      </text>
    </comment>
    <comment ref="D19" authorId="0">
      <text>
        <r>
          <rPr>
            <b/>
            <sz val="8"/>
            <rFont val="Tahoma"/>
            <family val="0"/>
          </rPr>
          <t>A frequently overlooked category in estimating costs, even hosted solutions can sometimes involve 3rd party fees, suich as Czar Lite or PC Miler for carrier rates</t>
        </r>
      </text>
    </comment>
    <comment ref="F19" authorId="0">
      <text>
        <r>
          <rPr>
            <b/>
            <sz val="8"/>
            <rFont val="Tahoma"/>
            <family val="0"/>
          </rPr>
          <t>On-demand solutions generally are offered based on a fixed subscription fee per month, or a fee per transaction, or some combination of both</t>
        </r>
      </text>
    </comment>
    <comment ref="G19" authorId="0">
      <text>
        <r>
          <rPr>
            <b/>
            <sz val="8"/>
            <rFont val="Tahoma"/>
            <family val="0"/>
          </rPr>
          <t>For analysis purposes, translate monthly chrages to annual amount</t>
        </r>
      </text>
    </comment>
    <comment ref="H19" authorId="0">
      <text>
        <r>
          <rPr>
            <b/>
            <sz val="8"/>
            <rFont val="Tahoma"/>
            <family val="0"/>
          </rPr>
          <t>For on-demand solutions, are you likely to go over your base trnansaction volumes, and incur additional charges say in peak periods?</t>
        </r>
      </text>
    </comment>
    <comment ref="I19" authorId="0">
      <text>
        <r>
          <rPr>
            <b/>
            <sz val="8"/>
            <rFont val="Tahoma"/>
            <family val="0"/>
          </rPr>
          <t>Most on-demand solutions have additional modules, such as reporting, that require an additional monthly charge</t>
        </r>
      </text>
    </comment>
    <comment ref="K19" authorId="0">
      <text>
        <r>
          <rPr>
            <b/>
            <sz val="8"/>
            <rFont val="Tahoma"/>
            <family val="0"/>
          </rPr>
          <t>Most on-demand solutions have a base set up fee</t>
        </r>
      </text>
    </comment>
    <comment ref="L19" authorId="0">
      <text>
        <r>
          <rPr>
            <b/>
            <sz val="8"/>
            <rFont val="Tahoma"/>
            <family val="0"/>
          </rPr>
          <t>Regardless of what type of solution is selected, the business and process requirements must be defined to drive system set up</t>
        </r>
      </text>
    </comment>
    <comment ref="O19" authorId="0">
      <text>
        <r>
          <rPr>
            <b/>
            <sz val="8"/>
            <rFont val="Tahoma"/>
            <family val="0"/>
          </rPr>
          <t>Carrier connectivity sometimes comes with the on-demand service</t>
        </r>
      </text>
    </comment>
    <comment ref="P19" authorId="0">
      <text>
        <r>
          <rPr>
            <b/>
            <sz val="8"/>
            <rFont val="Tahoma"/>
            <family val="0"/>
          </rPr>
          <t>Generally a one time cost for traditional solutions</t>
        </r>
      </text>
    </comment>
    <comment ref="R19" authorId="0">
      <text>
        <r>
          <rPr>
            <b/>
            <sz val="8"/>
            <rFont val="Tahoma"/>
            <family val="0"/>
          </rPr>
          <t>Includes database administration, help desk, etc. There will be some inernal support costs even for on-demand, though generally much less</t>
        </r>
      </text>
    </comment>
    <comment ref="B25" authorId="0">
      <text>
        <r>
          <rPr>
            <b/>
            <sz val="8"/>
            <rFont val="Tahoma"/>
            <family val="0"/>
          </rPr>
          <t>For traditional deployments, estimate total license fees for ALL modules that are being purchased</t>
        </r>
      </text>
    </comment>
    <comment ref="D25" authorId="0">
      <text>
        <r>
          <rPr>
            <b/>
            <sz val="8"/>
            <rFont val="Tahoma"/>
            <family val="0"/>
          </rPr>
          <t>A frequently overlooked category in estimating costs, even hosted solutions can sometimes involve 3rd party fees, suich as Czar Lite or PC Miler for carrier rates</t>
        </r>
      </text>
    </comment>
    <comment ref="F25" authorId="0">
      <text>
        <r>
          <rPr>
            <b/>
            <sz val="8"/>
            <rFont val="Tahoma"/>
            <family val="0"/>
          </rPr>
          <t>On-demand solutions generally are offered based on a fixed subscription fee per month, or a fee per transaction, or some combination of both</t>
        </r>
      </text>
    </comment>
    <comment ref="G25" authorId="0">
      <text>
        <r>
          <rPr>
            <b/>
            <sz val="8"/>
            <rFont val="Tahoma"/>
            <family val="0"/>
          </rPr>
          <t>For analysis purposes, translate monthly chrages to annual amount</t>
        </r>
      </text>
    </comment>
    <comment ref="H25" authorId="0">
      <text>
        <r>
          <rPr>
            <b/>
            <sz val="8"/>
            <rFont val="Tahoma"/>
            <family val="0"/>
          </rPr>
          <t>For on-demand solutions, are you likely to go over your base trnansaction volumes, and incur additional charges say in peak periods?</t>
        </r>
      </text>
    </comment>
    <comment ref="I25" authorId="0">
      <text>
        <r>
          <rPr>
            <b/>
            <sz val="8"/>
            <rFont val="Tahoma"/>
            <family val="0"/>
          </rPr>
          <t>Most on-demand solutions have additional modules, such as reporting, that require an additional monthly charge</t>
        </r>
      </text>
    </comment>
    <comment ref="K25" authorId="0">
      <text>
        <r>
          <rPr>
            <b/>
            <sz val="8"/>
            <rFont val="Tahoma"/>
            <family val="0"/>
          </rPr>
          <t>Most on-demand solutions have a base set up fee</t>
        </r>
      </text>
    </comment>
    <comment ref="L25" authorId="0">
      <text>
        <r>
          <rPr>
            <b/>
            <sz val="8"/>
            <rFont val="Tahoma"/>
            <family val="0"/>
          </rPr>
          <t>Regardless of what type of solution is selected, the business and process requirements must be defined to drive system set up</t>
        </r>
      </text>
    </comment>
    <comment ref="O25" authorId="0">
      <text>
        <r>
          <rPr>
            <b/>
            <sz val="8"/>
            <rFont val="Tahoma"/>
            <family val="0"/>
          </rPr>
          <t>Carrier connectivity sometimes comes with the on-demand service</t>
        </r>
      </text>
    </comment>
    <comment ref="P25" authorId="0">
      <text>
        <r>
          <rPr>
            <b/>
            <sz val="8"/>
            <rFont val="Tahoma"/>
            <family val="0"/>
          </rPr>
          <t>Generally a one time cost for traditional solutions</t>
        </r>
      </text>
    </comment>
    <comment ref="R25" authorId="0">
      <text>
        <r>
          <rPr>
            <b/>
            <sz val="8"/>
            <rFont val="Tahoma"/>
            <family val="0"/>
          </rPr>
          <t>Includes database administration, help desk, etc. There will be some inernal support costs even for on-demand, though generally much less</t>
        </r>
      </text>
    </comment>
    <comment ref="B31" authorId="0">
      <text>
        <r>
          <rPr>
            <b/>
            <sz val="8"/>
            <rFont val="Tahoma"/>
            <family val="0"/>
          </rPr>
          <t>For traditional deployments, estimate total license fees for ALL modules that are being purchased</t>
        </r>
      </text>
    </comment>
    <comment ref="D31" authorId="0">
      <text>
        <r>
          <rPr>
            <b/>
            <sz val="8"/>
            <rFont val="Tahoma"/>
            <family val="0"/>
          </rPr>
          <t>A frequently overlooked category in estimating costs, even hosted solutions can sometimes involve 3rd party fees, suich as Czar Lite or PC Miler for carrier rates</t>
        </r>
      </text>
    </comment>
    <comment ref="F31" authorId="0">
      <text>
        <r>
          <rPr>
            <b/>
            <sz val="8"/>
            <rFont val="Tahoma"/>
            <family val="0"/>
          </rPr>
          <t>On-demand solutions generally are offered based on a fixed subscription fee per month, or a fee per transaction, or some combination of both</t>
        </r>
      </text>
    </comment>
    <comment ref="G31" authorId="0">
      <text>
        <r>
          <rPr>
            <b/>
            <sz val="8"/>
            <rFont val="Tahoma"/>
            <family val="0"/>
          </rPr>
          <t>For analysis purposes, translate monthly chrages to annual amount</t>
        </r>
      </text>
    </comment>
    <comment ref="H31" authorId="0">
      <text>
        <r>
          <rPr>
            <b/>
            <sz val="8"/>
            <rFont val="Tahoma"/>
            <family val="0"/>
          </rPr>
          <t>For on-demand solutions, are you likely to go over your base trnansaction volumes, and incur additional charges say in peak periods?</t>
        </r>
      </text>
    </comment>
    <comment ref="I31" authorId="0">
      <text>
        <r>
          <rPr>
            <b/>
            <sz val="8"/>
            <rFont val="Tahoma"/>
            <family val="0"/>
          </rPr>
          <t>Most on-demand solutions have additional modules, such as reporting, that require an additional monthly charge</t>
        </r>
      </text>
    </comment>
    <comment ref="K31" authorId="0">
      <text>
        <r>
          <rPr>
            <b/>
            <sz val="8"/>
            <rFont val="Tahoma"/>
            <family val="0"/>
          </rPr>
          <t>Most on-demand solutions have a base set up fee</t>
        </r>
      </text>
    </comment>
    <comment ref="L31" authorId="0">
      <text>
        <r>
          <rPr>
            <b/>
            <sz val="8"/>
            <rFont val="Tahoma"/>
            <family val="0"/>
          </rPr>
          <t>Regardless of what type of solution is selected, the business and process requirements must be defined to drive system set up</t>
        </r>
      </text>
    </comment>
    <comment ref="O31" authorId="0">
      <text>
        <r>
          <rPr>
            <b/>
            <sz val="8"/>
            <rFont val="Tahoma"/>
            <family val="0"/>
          </rPr>
          <t>Carrier connectivity sometimes comes with the on-demand service</t>
        </r>
      </text>
    </comment>
    <comment ref="P31" authorId="0">
      <text>
        <r>
          <rPr>
            <b/>
            <sz val="8"/>
            <rFont val="Tahoma"/>
            <family val="0"/>
          </rPr>
          <t>Generally a one time cost for traditional solutions</t>
        </r>
      </text>
    </comment>
    <comment ref="R31" authorId="0">
      <text>
        <r>
          <rPr>
            <b/>
            <sz val="8"/>
            <rFont val="Tahoma"/>
            <family val="0"/>
          </rPr>
          <t>Includes database administration, help desk, etc. There will be some inernal support costs even for on-demand, though generally much less</t>
        </r>
      </text>
    </comment>
    <comment ref="B37" authorId="0">
      <text>
        <r>
          <rPr>
            <b/>
            <sz val="8"/>
            <rFont val="Tahoma"/>
            <family val="0"/>
          </rPr>
          <t>For traditional deployments, estimate total license fees for ALL modules that are being purchased</t>
        </r>
      </text>
    </comment>
    <comment ref="D37" authorId="0">
      <text>
        <r>
          <rPr>
            <b/>
            <sz val="8"/>
            <rFont val="Tahoma"/>
            <family val="0"/>
          </rPr>
          <t>A frequently overlooked category in estimating costs, even hosted solutions can sometimes involve 3rd party fees, suich as Czar Lite or PC Miler for carrier rates</t>
        </r>
      </text>
    </comment>
    <comment ref="F37" authorId="0">
      <text>
        <r>
          <rPr>
            <b/>
            <sz val="8"/>
            <rFont val="Tahoma"/>
            <family val="0"/>
          </rPr>
          <t>On-demand solutions generally are offered based on a fixed subscription fee per month, or a fee per transaction, or some combination of both</t>
        </r>
      </text>
    </comment>
    <comment ref="G37" authorId="0">
      <text>
        <r>
          <rPr>
            <b/>
            <sz val="8"/>
            <rFont val="Tahoma"/>
            <family val="0"/>
          </rPr>
          <t>For analysis purposes, translate monthly chrages to annual amount</t>
        </r>
      </text>
    </comment>
    <comment ref="H37" authorId="0">
      <text>
        <r>
          <rPr>
            <b/>
            <sz val="8"/>
            <rFont val="Tahoma"/>
            <family val="0"/>
          </rPr>
          <t>For on-demand solutions, are you likely to go over your base trnansaction volumes, and incur additional charges say in peak periods?</t>
        </r>
      </text>
    </comment>
    <comment ref="I37" authorId="0">
      <text>
        <r>
          <rPr>
            <b/>
            <sz val="8"/>
            <rFont val="Tahoma"/>
            <family val="0"/>
          </rPr>
          <t>Most on-demand solutions have additional modules, such as reporting, that require an additional monthly charge</t>
        </r>
      </text>
    </comment>
    <comment ref="K37" authorId="0">
      <text>
        <r>
          <rPr>
            <b/>
            <sz val="8"/>
            <rFont val="Tahoma"/>
            <family val="0"/>
          </rPr>
          <t>Most on-demand solutions have a base set up fee</t>
        </r>
      </text>
    </comment>
    <comment ref="L37" authorId="0">
      <text>
        <r>
          <rPr>
            <b/>
            <sz val="8"/>
            <rFont val="Tahoma"/>
            <family val="0"/>
          </rPr>
          <t>Regardless of what type of solution is selected, the business and process requirements must be defined to drive system set up</t>
        </r>
      </text>
    </comment>
    <comment ref="O37" authorId="0">
      <text>
        <r>
          <rPr>
            <b/>
            <sz val="8"/>
            <rFont val="Tahoma"/>
            <family val="0"/>
          </rPr>
          <t>Carrier connectivity sometimes comes with the on-demand service</t>
        </r>
      </text>
    </comment>
    <comment ref="P37" authorId="0">
      <text>
        <r>
          <rPr>
            <b/>
            <sz val="8"/>
            <rFont val="Tahoma"/>
            <family val="0"/>
          </rPr>
          <t>Generally a one time cost for traditional solutions</t>
        </r>
      </text>
    </comment>
    <comment ref="R37" authorId="0">
      <text>
        <r>
          <rPr>
            <b/>
            <sz val="8"/>
            <rFont val="Tahoma"/>
            <family val="0"/>
          </rPr>
          <t>Includes database administration, help desk, etc. There will be some inernal support costs even for on-demand, though generally much less</t>
        </r>
      </text>
    </comment>
    <comment ref="B66" authorId="0">
      <text>
        <r>
          <rPr>
            <b/>
            <sz val="8"/>
            <rFont val="Tahoma"/>
            <family val="0"/>
          </rPr>
          <t>This value is calculated automatically using the 5-year costs and the discount rate enter in cell B3</t>
        </r>
      </text>
    </comment>
    <comment ref="A66" authorId="0">
      <text>
        <r>
          <rPr>
            <b/>
            <sz val="8"/>
            <rFont val="Tahoma"/>
            <family val="0"/>
          </rPr>
          <t>This treats all expenses as occuring at the end of each year. While this is not exactly right of course, for evaluation purposes it is probably ok</t>
        </r>
      </text>
    </comment>
    <comment ref="J66" authorId="0">
      <text>
        <r>
          <rPr>
            <b/>
            <sz val="8"/>
            <rFont val="Tahoma"/>
            <family val="0"/>
          </rPr>
          <t>This treats all expenses as occuring at the end of each year. While this is not exactly right of course, for evaluation purposes it is probably ok</t>
        </r>
      </text>
    </comment>
    <comment ref="K66" authorId="0">
      <text>
        <r>
          <rPr>
            <b/>
            <sz val="8"/>
            <rFont val="Tahoma"/>
            <family val="0"/>
          </rPr>
          <t>This value is calculated automatically using the 5-year costs and the discount rate enter in cell B3</t>
        </r>
      </text>
    </comment>
    <comment ref="A11" authorId="0">
      <text>
        <r>
          <rPr>
            <b/>
            <sz val="8"/>
            <rFont val="Tahoma"/>
            <family val="0"/>
          </rPr>
          <t>All costs enter in these rows are copied to a full 5-year side by side comparison below the Year 5 row</t>
        </r>
      </text>
    </comment>
  </commentList>
</comments>
</file>

<file path=xl/sharedStrings.xml><?xml version="1.0" encoding="utf-8"?>
<sst xmlns="http://schemas.openxmlformats.org/spreadsheetml/2006/main" count="204" uniqueCount="59">
  <si>
    <t>Software License</t>
  </si>
  <si>
    <t>Database License</t>
  </si>
  <si>
    <t>Other Third Party Software</t>
  </si>
  <si>
    <t>Annual Subscription</t>
  </si>
  <si>
    <t>Estimated Base Transaction Fee</t>
  </si>
  <si>
    <t>Estimated Additional Transaction Fees</t>
  </si>
  <si>
    <t>Subscription Fees for Other Modules</t>
  </si>
  <si>
    <t>Discovery /Requirements Definition</t>
  </si>
  <si>
    <t>Set Up Fee</t>
  </si>
  <si>
    <t>Implementation Services</t>
  </si>
  <si>
    <t>Integration Service - to Corporate Systems</t>
  </si>
  <si>
    <t>On-Demand/ASP</t>
  </si>
  <si>
    <t>Traditional License</t>
  </si>
  <si>
    <t>Software Related Costs</t>
  </si>
  <si>
    <t>Professional Services Costs</t>
  </si>
  <si>
    <t>Hardware Cost</t>
  </si>
  <si>
    <t>Servers</t>
  </si>
  <si>
    <t>Other Hardware Costs</t>
  </si>
  <si>
    <t>Internal Costs</t>
  </si>
  <si>
    <t>IT Staff Support</t>
  </si>
  <si>
    <t>Other internal costs for application support</t>
  </si>
  <si>
    <t>Annual Sofware Maintenance  Costs</t>
  </si>
  <si>
    <t>Year 1</t>
  </si>
  <si>
    <t>Software Modifications</t>
  </si>
  <si>
    <t>Year 5</t>
  </si>
  <si>
    <t>Year 2</t>
  </si>
  <si>
    <t>Year 3</t>
  </si>
  <si>
    <t>Year 4</t>
  </si>
  <si>
    <t>Total Annual Costs</t>
  </si>
  <si>
    <t>These value will fill in automatically from the above tables!</t>
  </si>
  <si>
    <t>Total 5 year costs</t>
  </si>
  <si>
    <t>Discount Rate</t>
  </si>
  <si>
    <t>Enter your company discount rate as a decimal number (e.g. 12% as .12 - the program will convert to a percentage). This will be used later to compare the present value of the costs of the solutions over a 5-year cycle</t>
  </si>
  <si>
    <t>On-Demand Deployment Cost Summary</t>
  </si>
  <si>
    <t>Net Present Value of the 5-year costs of a traditional license</t>
  </si>
  <si>
    <t>Traditional License Cost Summary</t>
  </si>
  <si>
    <t>Net Present Value of the 5-year costs of an on-demand pricing model</t>
  </si>
  <si>
    <t>Faster time to value factor: Enter in dollars the amount of savings that may be realized from a faster implementation of an on-demand solution. In other words, if you expect to save $40,000 per month for 3 months earlier than you would with a traditional solution because of a 3-month faster implementation, enter 120000</t>
  </si>
  <si>
    <t>Discounted NPV: Subtracts faster savings amount in K62 from the 5-year  Net Present Value to consider the impact of achieving savings more rapidly</t>
  </si>
  <si>
    <t xml:space="preserve"> equals cost typically associated with traditional licensing and deployment models</t>
  </si>
  <si>
    <t xml:space="preserve"> equals cost typically associated with on-demand/ASP licensing and deployment models</t>
  </si>
  <si>
    <t xml:space="preserve"> equals cost typically associated to some level with both models</t>
  </si>
  <si>
    <t>On-Demand versus Traditional TMS Cost Calculator 2007</t>
  </si>
  <si>
    <t>Copyright Supply Chain Digest 2007</t>
  </si>
  <si>
    <t>Instructions</t>
  </si>
  <si>
    <t>Many cells have embedded comments, indicated by the red triangle, that provide more detail/explanation.</t>
  </si>
  <si>
    <t>We intend to continue to refine/improve this model. If you have any suggestions, please send them to feedback@scdigest.com. Also use this email if you have any questions or problems - we will try our bes to help you.</t>
  </si>
  <si>
    <t>We plan to produce many more of these sorts of tools. Check www.scdigest.com for the latest news, opinion and tools.</t>
  </si>
  <si>
    <t>This calculator is designed to help companies determine the total cost in present value terms of on-demand traditional TMS pricing and deployment models. While created specifically for TMS, it actually can be used to compare almost any on-demand versus traditional software offerings</t>
  </si>
  <si>
    <t>On-Demand versus Traditional TMS Cost Calculator</t>
  </si>
  <si>
    <t>Copyright 2007 Supply Chain Digest</t>
  </si>
  <si>
    <t>It is probably best used to caculate the total present value of alternative solutions/pricing/cost models over a multi-year (5-year suggested) horizon, and does so by calculating a "net present value" of those costs. However, it is useful also for just comparing the costs without calculating NPV</t>
  </si>
  <si>
    <t xml:space="preserve">You then need to enter a "discount rate" to use for the present value calculations. The model will then determine the present value of those costs over the 5-year horizon. Ask yur finance department for the appropriate rate to use for your company. </t>
  </si>
  <si>
    <t xml:space="preserve">Copyright notice: This calculator is provided at no charge to subscribers to Supply Chain Digest's on-line newsletter and hard copy Supply Chain Digest Letter newsletter.  It may be used by subscribers and their companies, but must retain the SCDigest logo and copyright notice. </t>
  </si>
  <si>
    <t>The model will ask you to estimate costs in a variety of categories for each type of solution over 5 years. You can certainly stop at one year or three years, for example, if you wish.  We use color codes to suggest which costs are typically incurred for traditional, on-demand or both types of solutions.</t>
  </si>
  <si>
    <t>After entering the data in the horizontal rows for each year, the spreadsheet tool will automatically put the data in a side by side comparison further down, and assuming you have entered a discount rate, caclulate the present value.</t>
  </si>
  <si>
    <t>Because part of the appeal of on-demand solutions is the opportunity for faster time to value, in the bottom section you can enter a number that estimates the amount of faster savings related to faster system deployment. This number is used to favorably offset by that amount the NPV of the on-demand solution.</t>
  </si>
  <si>
    <t>Please note, the model is cost focused. It assumes that the savings from improved operations, optimization, etc. are the same for each solution. This may not be a true statement, particularly as some (but not all) on-demand solutions currently lack some of the more advance TMS functionality. Any different savings opportunities from the solutions should be factored in to this cost analysis.</t>
  </si>
  <si>
    <t>Integration Services - Carriers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</si>
</sst>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0"/>
    </font>
    <font>
      <b/>
      <sz val="12"/>
      <color indexed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2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164" fontId="0" fillId="10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7" fillId="11" borderId="0" xfId="0" applyFont="1" applyFill="1" applyAlignment="1">
      <alignment/>
    </xf>
    <xf numFmtId="0" fontId="0" fillId="11" borderId="0" xfId="0" applyFill="1" applyAlignment="1">
      <alignment/>
    </xf>
    <xf numFmtId="0" fontId="8" fillId="0" borderId="0" xfId="0" applyFont="1" applyAlignment="1">
      <alignment/>
    </xf>
    <xf numFmtId="0" fontId="9" fillId="11" borderId="0" xfId="0" applyFont="1" applyFill="1" applyAlignment="1">
      <alignment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2" fillId="6" borderId="0" xfId="0" applyNumberFormat="1" applyFont="1" applyFill="1" applyAlignment="1">
      <alignment/>
    </xf>
    <xf numFmtId="10" fontId="1" fillId="6" borderId="0" xfId="0" applyNumberFormat="1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7" fillId="11" borderId="1" xfId="0" applyFont="1" applyFill="1" applyBorder="1" applyAlignment="1">
      <alignment/>
    </xf>
    <xf numFmtId="0" fontId="0" fillId="11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9" borderId="3" xfId="0" applyFill="1" applyBorder="1" applyAlignment="1">
      <alignment/>
    </xf>
    <xf numFmtId="164" fontId="2" fillId="6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8" fontId="1" fillId="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8" fontId="1" fillId="2" borderId="1" xfId="0" applyNumberFormat="1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164" fontId="0" fillId="12" borderId="1" xfId="0" applyNumberForma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8" fontId="0" fillId="4" borderId="1" xfId="0" applyNumberFormat="1" applyFill="1" applyBorder="1" applyAlignment="1">
      <alignment wrapText="1"/>
    </xf>
    <xf numFmtId="10" fontId="1" fillId="0" borderId="0" xfId="0" applyNumberFormat="1" applyFont="1" applyFill="1" applyAlignment="1">
      <alignment vertical="center"/>
    </xf>
    <xf numFmtId="10" fontId="1" fillId="3" borderId="0" xfId="0" applyNumberFormat="1" applyFont="1" applyFill="1" applyAlignment="1">
      <alignment vertical="center"/>
    </xf>
    <xf numFmtId="0" fontId="0" fillId="3" borderId="0" xfId="0" applyFill="1" applyAlignment="1">
      <alignment/>
    </xf>
    <xf numFmtId="10" fontId="1" fillId="8" borderId="0" xfId="0" applyNumberFormat="1" applyFont="1" applyFill="1" applyAlignment="1">
      <alignment vertical="center"/>
    </xf>
    <xf numFmtId="10" fontId="1" fillId="7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3" fillId="0" borderId="0" xfId="2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3581400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505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57150</xdr:rowOff>
    </xdr:from>
    <xdr:to>
      <xdr:col>5</xdr:col>
      <xdr:colOff>466725</xdr:colOff>
      <xdr:row>1</xdr:row>
      <xdr:rowOff>95250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7150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digest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33"/>
  <sheetViews>
    <sheetView tabSelected="1" workbookViewId="0" topLeftCell="A1">
      <selection activeCell="D9" sqref="D9"/>
    </sheetView>
  </sheetViews>
  <sheetFormatPr defaultColWidth="9.140625" defaultRowHeight="12.75"/>
  <cols>
    <col min="1" max="1" width="60.8515625" style="0" customWidth="1"/>
  </cols>
  <sheetData>
    <row r="6" ht="18">
      <c r="A6" s="64" t="s">
        <v>42</v>
      </c>
    </row>
    <row r="7" ht="12.75">
      <c r="A7" s="2" t="s">
        <v>43</v>
      </c>
    </row>
    <row r="9" ht="63.75">
      <c r="A9" s="65" t="s">
        <v>53</v>
      </c>
    </row>
    <row r="11" ht="15.75">
      <c r="A11" s="66" t="s">
        <v>44</v>
      </c>
    </row>
    <row r="12" ht="12.75">
      <c r="A12" s="52"/>
    </row>
    <row r="13" ht="63.75">
      <c r="A13" s="52" t="s">
        <v>48</v>
      </c>
    </row>
    <row r="14" ht="12.75">
      <c r="A14" s="52"/>
    </row>
    <row r="15" ht="63.75">
      <c r="A15" s="52" t="s">
        <v>51</v>
      </c>
    </row>
    <row r="16" ht="12.75">
      <c r="A16" s="52"/>
    </row>
    <row r="17" ht="89.25">
      <c r="A17" s="33" t="s">
        <v>57</v>
      </c>
    </row>
    <row r="18" ht="12.75">
      <c r="A18" s="52"/>
    </row>
    <row r="19" ht="12.75">
      <c r="A19" s="52"/>
    </row>
    <row r="20" ht="63.75">
      <c r="A20" s="33" t="s">
        <v>54</v>
      </c>
    </row>
    <row r="21" ht="12.75">
      <c r="A21" s="52"/>
    </row>
    <row r="22" ht="51">
      <c r="A22" s="52" t="s">
        <v>52</v>
      </c>
    </row>
    <row r="23" ht="12.75">
      <c r="A23" s="52"/>
    </row>
    <row r="24" ht="51">
      <c r="A24" s="52" t="s">
        <v>55</v>
      </c>
    </row>
    <row r="25" ht="12.75">
      <c r="A25" s="52"/>
    </row>
    <row r="26" ht="63.75">
      <c r="A26" s="52" t="s">
        <v>56</v>
      </c>
    </row>
    <row r="27" ht="25.5">
      <c r="A27" s="52" t="s">
        <v>45</v>
      </c>
    </row>
    <row r="28" ht="12.75">
      <c r="A28" s="52"/>
    </row>
    <row r="29" ht="51">
      <c r="A29" s="52" t="s">
        <v>46</v>
      </c>
    </row>
    <row r="30" ht="12.75">
      <c r="A30" s="52"/>
    </row>
    <row r="31" ht="25.5">
      <c r="A31" s="67" t="s">
        <v>47</v>
      </c>
    </row>
    <row r="32" ht="12.75">
      <c r="A32" s="52"/>
    </row>
    <row r="33" ht="12.75">
      <c r="A33" s="52"/>
    </row>
  </sheetData>
  <hyperlinks>
    <hyperlink ref="A31" r:id="rId1" display=" We plan to produce many more of these sorts fof tools. Check www.scdigest.com for the latest news, opinion and tools.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D3" sqref="D3"/>
    </sheetView>
  </sheetViews>
  <sheetFormatPr defaultColWidth="9.140625" defaultRowHeight="12.75"/>
  <cols>
    <col min="1" max="1" width="22.28125" style="0" customWidth="1"/>
    <col min="2" max="15" width="15.7109375" style="0" customWidth="1"/>
    <col min="16" max="16" width="19.28125" style="0" customWidth="1"/>
    <col min="17" max="18" width="15.8515625" style="0" customWidth="1"/>
    <col min="19" max="19" width="14.7109375" style="0" customWidth="1"/>
  </cols>
  <sheetData>
    <row r="1" ht="15.75">
      <c r="A1" s="1" t="s">
        <v>50</v>
      </c>
    </row>
    <row r="2" ht="15.75">
      <c r="A2" s="1" t="s">
        <v>49</v>
      </c>
    </row>
    <row r="3" ht="14.25" customHeight="1"/>
    <row r="4" ht="12.75">
      <c r="B4" s="34" t="s">
        <v>31</v>
      </c>
    </row>
    <row r="5" spans="1:2" ht="165.75">
      <c r="A5" s="33" t="s">
        <v>32</v>
      </c>
      <c r="B5" s="36">
        <v>0.1</v>
      </c>
    </row>
    <row r="6" spans="1:2" ht="12.75">
      <c r="A6" s="33"/>
      <c r="B6" s="59"/>
    </row>
    <row r="7" spans="1:5" ht="12.75">
      <c r="A7" s="60" t="s">
        <v>39</v>
      </c>
      <c r="B7" s="61"/>
      <c r="C7" s="61"/>
      <c r="D7" s="61"/>
      <c r="E7" s="61"/>
    </row>
    <row r="8" spans="1:5" ht="12.75">
      <c r="A8" s="62" t="s">
        <v>40</v>
      </c>
      <c r="B8" s="13"/>
      <c r="C8" s="13"/>
      <c r="D8" s="13"/>
      <c r="E8" s="13"/>
    </row>
    <row r="9" spans="1:5" ht="12.75">
      <c r="A9" s="63" t="s">
        <v>41</v>
      </c>
      <c r="B9" s="12"/>
      <c r="C9" s="12"/>
      <c r="D9" s="12"/>
      <c r="E9" s="12"/>
    </row>
    <row r="11" ht="15.75">
      <c r="A11" s="11" t="s">
        <v>22</v>
      </c>
    </row>
    <row r="12" spans="2:19" ht="15.75">
      <c r="B12" s="3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5" t="s">
        <v>14</v>
      </c>
      <c r="M12" s="6"/>
      <c r="N12" s="6"/>
      <c r="O12" s="6"/>
      <c r="P12" s="7" t="s">
        <v>15</v>
      </c>
      <c r="Q12" s="8"/>
      <c r="R12" s="9" t="s">
        <v>18</v>
      </c>
      <c r="S12" s="10"/>
    </row>
    <row r="13" spans="2:19" ht="63.75">
      <c r="B13" s="16" t="s">
        <v>0</v>
      </c>
      <c r="C13" s="16" t="s">
        <v>1</v>
      </c>
      <c r="D13" s="16" t="s">
        <v>2</v>
      </c>
      <c r="E13" s="16" t="s">
        <v>23</v>
      </c>
      <c r="F13" s="16" t="s">
        <v>3</v>
      </c>
      <c r="G13" s="16" t="s">
        <v>4</v>
      </c>
      <c r="H13" s="16" t="s">
        <v>5</v>
      </c>
      <c r="I13" s="16" t="s">
        <v>6</v>
      </c>
      <c r="J13" s="16" t="s">
        <v>21</v>
      </c>
      <c r="K13" s="16" t="s">
        <v>8</v>
      </c>
      <c r="L13" s="17" t="s">
        <v>7</v>
      </c>
      <c r="M13" s="17" t="s">
        <v>9</v>
      </c>
      <c r="N13" s="17" t="s">
        <v>10</v>
      </c>
      <c r="O13" s="17" t="s">
        <v>58</v>
      </c>
      <c r="P13" s="18" t="s">
        <v>16</v>
      </c>
      <c r="Q13" s="18" t="s">
        <v>17</v>
      </c>
      <c r="R13" s="19" t="s">
        <v>19</v>
      </c>
      <c r="S13" s="19" t="s">
        <v>20</v>
      </c>
    </row>
    <row r="14" spans="1:19" ht="15.75">
      <c r="A14" s="20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5.75">
      <c r="A15" s="20" t="s">
        <v>11</v>
      </c>
      <c r="B15" s="26"/>
      <c r="C15" s="26"/>
      <c r="D15" s="25"/>
      <c r="E15" s="26"/>
      <c r="F15" s="27"/>
      <c r="G15" s="27"/>
      <c r="H15" s="27"/>
      <c r="I15" s="27"/>
      <c r="J15" s="27"/>
      <c r="K15" s="27"/>
      <c r="L15" s="25"/>
      <c r="M15" s="26"/>
      <c r="N15" s="25"/>
      <c r="O15" s="25"/>
      <c r="P15" s="26"/>
      <c r="Q15" s="26"/>
      <c r="R15" s="25"/>
      <c r="S15" s="25"/>
    </row>
    <row r="17" ht="15.75">
      <c r="A17" s="11" t="s">
        <v>25</v>
      </c>
    </row>
    <row r="18" spans="2:19" ht="15.75">
      <c r="B18" s="3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5" t="s">
        <v>14</v>
      </c>
      <c r="M18" s="6"/>
      <c r="N18" s="6"/>
      <c r="O18" s="6"/>
      <c r="P18" s="7" t="s">
        <v>15</v>
      </c>
      <c r="Q18" s="8"/>
      <c r="R18" s="9" t="s">
        <v>18</v>
      </c>
      <c r="S18" s="10"/>
    </row>
    <row r="19" spans="2:19" ht="63.75">
      <c r="B19" s="16" t="s">
        <v>0</v>
      </c>
      <c r="C19" s="16" t="s">
        <v>1</v>
      </c>
      <c r="D19" s="16" t="s">
        <v>2</v>
      </c>
      <c r="E19" s="16" t="s">
        <v>23</v>
      </c>
      <c r="F19" s="16" t="s">
        <v>3</v>
      </c>
      <c r="G19" s="16" t="s">
        <v>4</v>
      </c>
      <c r="H19" s="16" t="s">
        <v>5</v>
      </c>
      <c r="I19" s="16" t="s">
        <v>6</v>
      </c>
      <c r="J19" s="16" t="s">
        <v>21</v>
      </c>
      <c r="K19" s="16" t="s">
        <v>8</v>
      </c>
      <c r="L19" s="17" t="s">
        <v>7</v>
      </c>
      <c r="M19" s="17" t="s">
        <v>9</v>
      </c>
      <c r="N19" s="17" t="s">
        <v>10</v>
      </c>
      <c r="O19" s="17" t="s">
        <v>58</v>
      </c>
      <c r="P19" s="18" t="s">
        <v>16</v>
      </c>
      <c r="Q19" s="18" t="s">
        <v>17</v>
      </c>
      <c r="R19" s="19" t="s">
        <v>19</v>
      </c>
      <c r="S19" s="19" t="s">
        <v>20</v>
      </c>
    </row>
    <row r="20" spans="1:19" ht="15.75">
      <c r="A20" s="20" t="s">
        <v>12</v>
      </c>
      <c r="B20" s="24"/>
      <c r="C20" s="24"/>
      <c r="D20" s="25"/>
      <c r="E20" s="24"/>
      <c r="F20" s="26"/>
      <c r="G20" s="26"/>
      <c r="H20" s="26"/>
      <c r="I20" s="26"/>
      <c r="J20" s="24"/>
      <c r="K20" s="26"/>
      <c r="L20" s="25"/>
      <c r="M20" s="24"/>
      <c r="N20" s="26"/>
      <c r="O20" s="26"/>
      <c r="P20" s="24"/>
      <c r="Q20" s="24"/>
      <c r="R20" s="25"/>
      <c r="S20" s="25"/>
    </row>
    <row r="21" spans="1:19" ht="15.75">
      <c r="A21" s="20" t="s">
        <v>11</v>
      </c>
      <c r="B21" s="26"/>
      <c r="C21" s="26"/>
      <c r="D21" s="25"/>
      <c r="E21" s="26"/>
      <c r="F21" s="27"/>
      <c r="G21" s="27"/>
      <c r="H21" s="27"/>
      <c r="I21" s="27"/>
      <c r="J21" s="27"/>
      <c r="K21" s="27"/>
      <c r="L21" s="25"/>
      <c r="M21" s="26"/>
      <c r="N21" s="25"/>
      <c r="O21" s="25"/>
      <c r="P21" s="26"/>
      <c r="Q21" s="26"/>
      <c r="R21" s="25"/>
      <c r="S21" s="25"/>
    </row>
    <row r="23" ht="15.75">
      <c r="A23" s="11" t="s">
        <v>26</v>
      </c>
    </row>
    <row r="24" spans="2:19" ht="15.75">
      <c r="B24" s="3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5" t="s">
        <v>14</v>
      </c>
      <c r="M24" s="6"/>
      <c r="N24" s="6"/>
      <c r="O24" s="6"/>
      <c r="P24" s="7" t="s">
        <v>15</v>
      </c>
      <c r="Q24" s="8"/>
      <c r="R24" s="9" t="s">
        <v>18</v>
      </c>
      <c r="S24" s="10"/>
    </row>
    <row r="25" spans="2:19" ht="63.75">
      <c r="B25" s="16" t="s">
        <v>0</v>
      </c>
      <c r="C25" s="16" t="s">
        <v>1</v>
      </c>
      <c r="D25" s="16" t="s">
        <v>2</v>
      </c>
      <c r="E25" s="16" t="s">
        <v>23</v>
      </c>
      <c r="F25" s="16" t="s">
        <v>3</v>
      </c>
      <c r="G25" s="16" t="s">
        <v>4</v>
      </c>
      <c r="H25" s="16" t="s">
        <v>5</v>
      </c>
      <c r="I25" s="16" t="s">
        <v>6</v>
      </c>
      <c r="J25" s="16" t="s">
        <v>21</v>
      </c>
      <c r="K25" s="16" t="s">
        <v>8</v>
      </c>
      <c r="L25" s="17" t="s">
        <v>7</v>
      </c>
      <c r="M25" s="17" t="s">
        <v>9</v>
      </c>
      <c r="N25" s="17" t="s">
        <v>10</v>
      </c>
      <c r="O25" s="17" t="s">
        <v>58</v>
      </c>
      <c r="P25" s="18" t="s">
        <v>16</v>
      </c>
      <c r="Q25" s="18" t="s">
        <v>17</v>
      </c>
      <c r="R25" s="19" t="s">
        <v>19</v>
      </c>
      <c r="S25" s="19" t="s">
        <v>20</v>
      </c>
    </row>
    <row r="26" spans="1:19" ht="15.75">
      <c r="A26" s="20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5.75">
      <c r="A27" s="20" t="s">
        <v>11</v>
      </c>
      <c r="B27" s="26"/>
      <c r="C27" s="26"/>
      <c r="D27" s="25"/>
      <c r="E27" s="26"/>
      <c r="F27" s="27"/>
      <c r="G27" s="27"/>
      <c r="H27" s="27"/>
      <c r="I27" s="27"/>
      <c r="J27" s="27"/>
      <c r="K27" s="27"/>
      <c r="L27" s="25"/>
      <c r="M27" s="26"/>
      <c r="N27" s="25"/>
      <c r="O27" s="25"/>
      <c r="P27" s="26"/>
      <c r="Q27" s="26"/>
      <c r="R27" s="25"/>
      <c r="S27" s="25"/>
    </row>
    <row r="29" ht="15.75">
      <c r="A29" s="11" t="s">
        <v>27</v>
      </c>
    </row>
    <row r="30" spans="2:19" ht="15.75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5" t="s">
        <v>14</v>
      </c>
      <c r="M30" s="6"/>
      <c r="N30" s="6"/>
      <c r="O30" s="6"/>
      <c r="P30" s="7" t="s">
        <v>15</v>
      </c>
      <c r="Q30" s="8"/>
      <c r="R30" s="9" t="s">
        <v>18</v>
      </c>
      <c r="S30" s="10"/>
    </row>
    <row r="31" spans="2:19" ht="63.75">
      <c r="B31" s="16" t="s">
        <v>0</v>
      </c>
      <c r="C31" s="16" t="s">
        <v>1</v>
      </c>
      <c r="D31" s="16" t="s">
        <v>2</v>
      </c>
      <c r="E31" s="16" t="s">
        <v>23</v>
      </c>
      <c r="F31" s="16" t="s">
        <v>3</v>
      </c>
      <c r="G31" s="16" t="s">
        <v>4</v>
      </c>
      <c r="H31" s="16" t="s">
        <v>5</v>
      </c>
      <c r="I31" s="16" t="s">
        <v>6</v>
      </c>
      <c r="J31" s="16" t="s">
        <v>21</v>
      </c>
      <c r="K31" s="16" t="s">
        <v>8</v>
      </c>
      <c r="L31" s="17" t="s">
        <v>7</v>
      </c>
      <c r="M31" s="17" t="s">
        <v>9</v>
      </c>
      <c r="N31" s="17" t="s">
        <v>10</v>
      </c>
      <c r="O31" s="17" t="s">
        <v>58</v>
      </c>
      <c r="P31" s="18" t="s">
        <v>16</v>
      </c>
      <c r="Q31" s="18" t="s">
        <v>17</v>
      </c>
      <c r="R31" s="19" t="s">
        <v>19</v>
      </c>
      <c r="S31" s="19" t="s">
        <v>20</v>
      </c>
    </row>
    <row r="32" spans="1:19" ht="15.75">
      <c r="A32" s="20" t="s">
        <v>12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>
      <c r="A33" s="20" t="s">
        <v>11</v>
      </c>
      <c r="B33" s="26"/>
      <c r="C33" s="26"/>
      <c r="D33" s="25"/>
      <c r="E33" s="26"/>
      <c r="F33" s="27"/>
      <c r="G33" s="27"/>
      <c r="H33" s="27"/>
      <c r="I33" s="27"/>
      <c r="J33" s="27"/>
      <c r="K33" s="27"/>
      <c r="L33" s="25"/>
      <c r="M33" s="26"/>
      <c r="N33" s="25"/>
      <c r="O33" s="25"/>
      <c r="P33" s="26"/>
      <c r="Q33" s="26"/>
      <c r="R33" s="25"/>
      <c r="S33" s="25"/>
    </row>
    <row r="35" ht="15.75">
      <c r="A35" s="11" t="s">
        <v>24</v>
      </c>
    </row>
    <row r="36" spans="2:19" ht="15.75">
      <c r="B36" s="3" t="s">
        <v>13</v>
      </c>
      <c r="C36" s="4"/>
      <c r="D36" s="4"/>
      <c r="E36" s="4"/>
      <c r="F36" s="4"/>
      <c r="G36" s="4"/>
      <c r="H36" s="4"/>
      <c r="I36" s="4"/>
      <c r="J36" s="4"/>
      <c r="K36" s="4"/>
      <c r="L36" s="5" t="s">
        <v>14</v>
      </c>
      <c r="M36" s="6"/>
      <c r="N36" s="6"/>
      <c r="O36" s="6"/>
      <c r="P36" s="7" t="s">
        <v>15</v>
      </c>
      <c r="Q36" s="8"/>
      <c r="R36" s="9" t="s">
        <v>18</v>
      </c>
      <c r="S36" s="10"/>
    </row>
    <row r="37" spans="2:19" ht="63.75">
      <c r="B37" s="16" t="s">
        <v>0</v>
      </c>
      <c r="C37" s="16" t="s">
        <v>1</v>
      </c>
      <c r="D37" s="16" t="s">
        <v>2</v>
      </c>
      <c r="E37" s="16" t="s">
        <v>23</v>
      </c>
      <c r="F37" s="16" t="s">
        <v>3</v>
      </c>
      <c r="G37" s="16" t="s">
        <v>4</v>
      </c>
      <c r="H37" s="16" t="s">
        <v>5</v>
      </c>
      <c r="I37" s="16" t="s">
        <v>6</v>
      </c>
      <c r="J37" s="16" t="s">
        <v>21</v>
      </c>
      <c r="K37" s="16" t="s">
        <v>8</v>
      </c>
      <c r="L37" s="17" t="s">
        <v>7</v>
      </c>
      <c r="M37" s="17" t="s">
        <v>9</v>
      </c>
      <c r="N37" s="17" t="s">
        <v>10</v>
      </c>
      <c r="O37" s="17" t="s">
        <v>58</v>
      </c>
      <c r="P37" s="18" t="s">
        <v>16</v>
      </c>
      <c r="Q37" s="18" t="s">
        <v>17</v>
      </c>
      <c r="R37" s="19" t="s">
        <v>19</v>
      </c>
      <c r="S37" s="19" t="s">
        <v>20</v>
      </c>
    </row>
    <row r="38" spans="1:19" ht="15.75">
      <c r="A38" s="20" t="s">
        <v>12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5.75">
      <c r="A39" s="20" t="s">
        <v>11</v>
      </c>
      <c r="B39" s="26"/>
      <c r="C39" s="26"/>
      <c r="D39" s="25"/>
      <c r="E39" s="26"/>
      <c r="F39" s="27"/>
      <c r="G39" s="27"/>
      <c r="H39" s="27"/>
      <c r="I39" s="27"/>
      <c r="J39" s="27"/>
      <c r="K39" s="27"/>
      <c r="L39" s="25"/>
      <c r="M39" s="26"/>
      <c r="N39" s="25"/>
      <c r="O39" s="25"/>
      <c r="P39" s="26"/>
      <c r="Q39" s="26"/>
      <c r="R39" s="25"/>
      <c r="S39" s="25"/>
    </row>
    <row r="40" spans="1:19" ht="15.75">
      <c r="A40" s="49"/>
      <c r="B40" s="46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2" spans="1:12" ht="15.75">
      <c r="A42" s="38" t="s">
        <v>35</v>
      </c>
      <c r="B42" s="39"/>
      <c r="C42" s="39"/>
      <c r="D42" s="39"/>
      <c r="E42" s="39"/>
      <c r="F42" s="47"/>
      <c r="G42" s="45"/>
      <c r="J42" s="22" t="s">
        <v>33</v>
      </c>
      <c r="K42" s="23"/>
      <c r="L42" s="23"/>
    </row>
    <row r="43" spans="1:13" ht="12.75">
      <c r="A43" s="40" t="s">
        <v>29</v>
      </c>
      <c r="B43" s="40"/>
      <c r="C43" s="40"/>
      <c r="D43" s="41"/>
      <c r="E43" s="21"/>
      <c r="F43" s="44"/>
      <c r="G43" s="45"/>
      <c r="J43" s="29" t="s">
        <v>29</v>
      </c>
      <c r="K43" s="29"/>
      <c r="L43" s="29"/>
      <c r="M43" s="30"/>
    </row>
    <row r="44" spans="1:15" ht="15.75">
      <c r="A44" s="21"/>
      <c r="B44" s="42" t="s">
        <v>22</v>
      </c>
      <c r="C44" s="42" t="s">
        <v>25</v>
      </c>
      <c r="D44" s="42" t="s">
        <v>26</v>
      </c>
      <c r="E44" s="42" t="s">
        <v>27</v>
      </c>
      <c r="F44" s="42" t="s">
        <v>24</v>
      </c>
      <c r="G44" s="45"/>
      <c r="K44" s="15" t="s">
        <v>22</v>
      </c>
      <c r="L44" s="15" t="s">
        <v>25</v>
      </c>
      <c r="M44" s="15" t="s">
        <v>26</v>
      </c>
      <c r="N44" s="15" t="s">
        <v>27</v>
      </c>
      <c r="O44" s="15" t="s">
        <v>24</v>
      </c>
    </row>
    <row r="45" spans="1:16" ht="31.5">
      <c r="A45" s="43" t="s">
        <v>0</v>
      </c>
      <c r="B45" s="26">
        <f>B14</f>
        <v>0</v>
      </c>
      <c r="C45" s="26">
        <f>B20</f>
        <v>0</v>
      </c>
      <c r="D45" s="26">
        <f>B26</f>
        <v>0</v>
      </c>
      <c r="E45" s="26">
        <f>B32</f>
        <v>0</v>
      </c>
      <c r="F45" s="26">
        <f>B38</f>
        <v>0</v>
      </c>
      <c r="G45" s="46"/>
      <c r="J45" s="14" t="s">
        <v>0</v>
      </c>
      <c r="K45" s="28">
        <f>B15</f>
        <v>0</v>
      </c>
      <c r="L45" s="28">
        <f>B21</f>
        <v>0</v>
      </c>
      <c r="M45" s="28">
        <f>B27</f>
        <v>0</v>
      </c>
      <c r="N45" s="28">
        <f>B33</f>
        <v>0</v>
      </c>
      <c r="O45" s="28">
        <f>B39</f>
        <v>0</v>
      </c>
      <c r="P45" s="28"/>
    </row>
    <row r="46" spans="1:16" ht="31.5">
      <c r="A46" s="43" t="s">
        <v>1</v>
      </c>
      <c r="B46" s="26">
        <f>C14</f>
        <v>0</v>
      </c>
      <c r="C46" s="26">
        <f>C20</f>
        <v>0</v>
      </c>
      <c r="D46" s="26">
        <f>C26</f>
        <v>0</v>
      </c>
      <c r="E46" s="26">
        <f>C32</f>
        <v>0</v>
      </c>
      <c r="F46" s="26">
        <f>C38</f>
        <v>0</v>
      </c>
      <c r="G46" s="46"/>
      <c r="J46" s="14" t="s">
        <v>1</v>
      </c>
      <c r="K46" s="28">
        <f>C15</f>
        <v>0</v>
      </c>
      <c r="L46" s="28">
        <f>C21</f>
        <v>0</v>
      </c>
      <c r="M46" s="28">
        <f>C27</f>
        <v>0</v>
      </c>
      <c r="N46" s="28">
        <f>C33</f>
        <v>0</v>
      </c>
      <c r="O46" s="28">
        <f>C39</f>
        <v>0</v>
      </c>
      <c r="P46" s="28"/>
    </row>
    <row r="47" spans="1:16" ht="47.25">
      <c r="A47" s="43" t="s">
        <v>2</v>
      </c>
      <c r="B47" s="26">
        <f>D14</f>
        <v>0</v>
      </c>
      <c r="C47" s="26">
        <f>D20</f>
        <v>0</v>
      </c>
      <c r="D47" s="26">
        <f>D26</f>
        <v>0</v>
      </c>
      <c r="E47" s="26">
        <f>D32</f>
        <v>0</v>
      </c>
      <c r="F47" s="26">
        <f>D38</f>
        <v>0</v>
      </c>
      <c r="G47" s="46"/>
      <c r="J47" s="14" t="s">
        <v>2</v>
      </c>
      <c r="K47" s="28">
        <f>D15</f>
        <v>0</v>
      </c>
      <c r="L47" s="28">
        <f>D21</f>
        <v>0</v>
      </c>
      <c r="M47" s="28">
        <f>D27</f>
        <v>0</v>
      </c>
      <c r="N47" s="28">
        <f>D33</f>
        <v>0</v>
      </c>
      <c r="O47" s="28">
        <f>D39</f>
        <v>0</v>
      </c>
      <c r="P47" s="28"/>
    </row>
    <row r="48" spans="1:16" ht="47.25">
      <c r="A48" s="43" t="s">
        <v>23</v>
      </c>
      <c r="B48" s="26">
        <f>E14</f>
        <v>0</v>
      </c>
      <c r="C48" s="26">
        <f>E20</f>
        <v>0</v>
      </c>
      <c r="D48" s="26">
        <f>E26</f>
        <v>0</v>
      </c>
      <c r="E48" s="26">
        <f>E32</f>
        <v>0</v>
      </c>
      <c r="F48" s="26">
        <f>E38</f>
        <v>0</v>
      </c>
      <c r="G48" s="46"/>
      <c r="J48" s="14" t="s">
        <v>23</v>
      </c>
      <c r="K48" s="28">
        <f>E15</f>
        <v>0</v>
      </c>
      <c r="L48" s="28">
        <f>E21</f>
        <v>0</v>
      </c>
      <c r="M48" s="28">
        <f>E27</f>
        <v>0</v>
      </c>
      <c r="N48" s="28">
        <f>E33</f>
        <v>0</v>
      </c>
      <c r="O48" s="28">
        <f>E39</f>
        <v>0</v>
      </c>
      <c r="P48" s="28"/>
    </row>
    <row r="49" spans="1:16" ht="47.25">
      <c r="A49" s="43" t="s">
        <v>3</v>
      </c>
      <c r="B49" s="26">
        <f>F14</f>
        <v>0</v>
      </c>
      <c r="C49" s="26">
        <f>F20</f>
        <v>0</v>
      </c>
      <c r="D49" s="26">
        <f>F26</f>
        <v>0</v>
      </c>
      <c r="E49" s="26">
        <f>F32</f>
        <v>0</v>
      </c>
      <c r="F49" s="26">
        <f>F38</f>
        <v>0</v>
      </c>
      <c r="G49" s="46"/>
      <c r="J49" s="14" t="s">
        <v>3</v>
      </c>
      <c r="K49" s="28">
        <f>F15</f>
        <v>0</v>
      </c>
      <c r="L49" s="28">
        <f>F21</f>
        <v>0</v>
      </c>
      <c r="M49" s="28">
        <f>F27</f>
        <v>0</v>
      </c>
      <c r="N49" s="28">
        <f>F33</f>
        <v>0</v>
      </c>
      <c r="O49" s="28">
        <f>F39</f>
        <v>0</v>
      </c>
      <c r="P49" s="28"/>
    </row>
    <row r="50" spans="1:16" ht="63">
      <c r="A50" s="43" t="s">
        <v>4</v>
      </c>
      <c r="B50" s="26">
        <f>G14</f>
        <v>0</v>
      </c>
      <c r="C50" s="26">
        <f>G20</f>
        <v>0</v>
      </c>
      <c r="D50" s="26">
        <f>G26</f>
        <v>0</v>
      </c>
      <c r="E50" s="26">
        <f>G32</f>
        <v>0</v>
      </c>
      <c r="F50" s="26">
        <f>G38</f>
        <v>0</v>
      </c>
      <c r="G50" s="46"/>
      <c r="J50" s="14" t="s">
        <v>4</v>
      </c>
      <c r="K50" s="28">
        <f>G15</f>
        <v>0</v>
      </c>
      <c r="L50" s="28">
        <f>G21</f>
        <v>0</v>
      </c>
      <c r="M50" s="28">
        <f>G27</f>
        <v>0</v>
      </c>
      <c r="N50" s="28">
        <f>G33</f>
        <v>0</v>
      </c>
      <c r="O50" s="28">
        <f>G39</f>
        <v>0</v>
      </c>
      <c r="P50" s="28"/>
    </row>
    <row r="51" spans="1:16" ht="63">
      <c r="A51" s="43" t="s">
        <v>5</v>
      </c>
      <c r="B51" s="26">
        <f>H14</f>
        <v>0</v>
      </c>
      <c r="C51" s="26">
        <f>H20</f>
        <v>0</v>
      </c>
      <c r="D51" s="26">
        <f>H26</f>
        <v>0</v>
      </c>
      <c r="E51" s="26">
        <f>H32</f>
        <v>0</v>
      </c>
      <c r="F51" s="26">
        <f>H38</f>
        <v>0</v>
      </c>
      <c r="G51" s="46"/>
      <c r="J51" s="14" t="s">
        <v>5</v>
      </c>
      <c r="K51" s="28">
        <f>H15</f>
        <v>0</v>
      </c>
      <c r="L51" s="28">
        <f>H21</f>
        <v>0</v>
      </c>
      <c r="M51" s="28">
        <f>B33</f>
        <v>0</v>
      </c>
      <c r="N51" s="28">
        <f>H33</f>
        <v>0</v>
      </c>
      <c r="O51" s="28">
        <f>H39</f>
        <v>0</v>
      </c>
      <c r="P51" s="28"/>
    </row>
    <row r="52" spans="1:16" ht="63">
      <c r="A52" s="43" t="s">
        <v>6</v>
      </c>
      <c r="B52" s="26">
        <f>I14</f>
        <v>0</v>
      </c>
      <c r="C52" s="26">
        <f>I20</f>
        <v>0</v>
      </c>
      <c r="D52" s="26">
        <f>I16</f>
        <v>0</v>
      </c>
      <c r="E52" s="26">
        <f>I32</f>
        <v>0</v>
      </c>
      <c r="F52" s="26">
        <f>I38</f>
        <v>0</v>
      </c>
      <c r="G52" s="46"/>
      <c r="J52" s="14" t="s">
        <v>6</v>
      </c>
      <c r="K52" s="28">
        <f>I15</f>
        <v>0</v>
      </c>
      <c r="L52" s="28">
        <f>I21</f>
        <v>0</v>
      </c>
      <c r="M52" s="28">
        <f>I27</f>
        <v>0</v>
      </c>
      <c r="N52" s="28">
        <f>I33</f>
        <v>0</v>
      </c>
      <c r="O52" s="28">
        <f>I39</f>
        <v>0</v>
      </c>
      <c r="P52" s="28"/>
    </row>
    <row r="53" spans="1:16" ht="63">
      <c r="A53" s="43" t="s">
        <v>21</v>
      </c>
      <c r="B53" s="26">
        <f>J14</f>
        <v>0</v>
      </c>
      <c r="C53" s="26">
        <f>J20</f>
        <v>0</v>
      </c>
      <c r="D53" s="26">
        <f>J26</f>
        <v>0</v>
      </c>
      <c r="E53" s="26">
        <f>J32</f>
        <v>0</v>
      </c>
      <c r="F53" s="26">
        <f>J38</f>
        <v>0</v>
      </c>
      <c r="G53" s="46"/>
      <c r="J53" s="14" t="s">
        <v>21</v>
      </c>
      <c r="K53" s="28">
        <f>J15</f>
        <v>0</v>
      </c>
      <c r="L53" s="28">
        <f>J21</f>
        <v>0</v>
      </c>
      <c r="M53" s="28">
        <f>J27</f>
        <v>0</v>
      </c>
      <c r="N53" s="28">
        <f>J33</f>
        <v>0</v>
      </c>
      <c r="O53" s="28">
        <f>J39</f>
        <v>0</v>
      </c>
      <c r="P53" s="28"/>
    </row>
    <row r="54" spans="1:16" ht="15.75">
      <c r="A54" s="43" t="s">
        <v>8</v>
      </c>
      <c r="B54" s="26">
        <f>K14</f>
        <v>0</v>
      </c>
      <c r="C54" s="26">
        <f>K20</f>
        <v>0</v>
      </c>
      <c r="D54" s="26">
        <f>K26</f>
        <v>0</v>
      </c>
      <c r="E54" s="26">
        <f>K32</f>
        <v>0</v>
      </c>
      <c r="F54" s="26">
        <f>K38</f>
        <v>0</v>
      </c>
      <c r="G54" s="46"/>
      <c r="J54" s="14" t="s">
        <v>8</v>
      </c>
      <c r="K54" s="28">
        <f>K15</f>
        <v>0</v>
      </c>
      <c r="L54" s="28">
        <f>K21</f>
        <v>0</v>
      </c>
      <c r="M54" s="28">
        <f>K27</f>
        <v>0</v>
      </c>
      <c r="N54" s="28">
        <f>K33</f>
        <v>0</v>
      </c>
      <c r="O54" s="28">
        <f>K39</f>
        <v>0</v>
      </c>
      <c r="P54" s="28"/>
    </row>
    <row r="55" spans="1:16" ht="63">
      <c r="A55" s="43" t="s">
        <v>7</v>
      </c>
      <c r="B55" s="26">
        <f>L14</f>
        <v>0</v>
      </c>
      <c r="C55" s="26">
        <f>L20</f>
        <v>0</v>
      </c>
      <c r="D55" s="26">
        <f>L26</f>
        <v>0</v>
      </c>
      <c r="E55" s="26">
        <f>L32</f>
        <v>0</v>
      </c>
      <c r="F55" s="26">
        <f>L38</f>
        <v>0</v>
      </c>
      <c r="G55" s="46"/>
      <c r="J55" s="14" t="s">
        <v>7</v>
      </c>
      <c r="K55" s="28">
        <f>L15</f>
        <v>0</v>
      </c>
      <c r="L55" s="28">
        <f>L21</f>
        <v>0</v>
      </c>
      <c r="M55" s="28">
        <f>L27</f>
        <v>0</v>
      </c>
      <c r="N55" s="28">
        <f>L33</f>
        <v>0</v>
      </c>
      <c r="O55" s="28">
        <f>L39</f>
        <v>0</v>
      </c>
      <c r="P55" s="28"/>
    </row>
    <row r="56" spans="1:16" ht="47.25">
      <c r="A56" s="43" t="s">
        <v>9</v>
      </c>
      <c r="B56" s="26">
        <f>M14</f>
        <v>0</v>
      </c>
      <c r="C56" s="26">
        <f>M20</f>
        <v>0</v>
      </c>
      <c r="D56" s="26">
        <f>M26</f>
        <v>0</v>
      </c>
      <c r="E56" s="26">
        <f>M32</f>
        <v>0</v>
      </c>
      <c r="F56" s="26">
        <f>M38</f>
        <v>0</v>
      </c>
      <c r="G56" s="46"/>
      <c r="J56" s="14" t="s">
        <v>9</v>
      </c>
      <c r="K56" s="28">
        <f>M15</f>
        <v>0</v>
      </c>
      <c r="L56" s="28">
        <f>M21</f>
        <v>0</v>
      </c>
      <c r="M56" s="28">
        <f>M27</f>
        <v>0</v>
      </c>
      <c r="N56" s="28">
        <f>M33</f>
        <v>0</v>
      </c>
      <c r="O56" s="28">
        <f>M39</f>
        <v>0</v>
      </c>
      <c r="P56" s="28"/>
    </row>
    <row r="57" spans="1:16" ht="63">
      <c r="A57" s="43" t="s">
        <v>10</v>
      </c>
      <c r="B57" s="26">
        <f>N14</f>
        <v>0</v>
      </c>
      <c r="C57" s="26">
        <f>N20</f>
        <v>0</v>
      </c>
      <c r="D57" s="26">
        <f>N26</f>
        <v>0</v>
      </c>
      <c r="E57" s="26">
        <f>N32</f>
        <v>0</v>
      </c>
      <c r="F57" s="26">
        <f>N38</f>
        <v>0</v>
      </c>
      <c r="G57" s="46"/>
      <c r="J57" s="14" t="s">
        <v>10</v>
      </c>
      <c r="K57" s="28">
        <f>N15</f>
        <v>0</v>
      </c>
      <c r="L57" s="28">
        <f>N21</f>
        <v>0</v>
      </c>
      <c r="M57" s="28">
        <f>N27</f>
        <v>0</v>
      </c>
      <c r="N57" s="28">
        <f>N33</f>
        <v>0</v>
      </c>
      <c r="O57" s="28">
        <f>N39</f>
        <v>0</v>
      </c>
      <c r="P57" s="28"/>
    </row>
    <row r="58" spans="1:16" ht="47.25">
      <c r="A58" s="43" t="s">
        <v>58</v>
      </c>
      <c r="B58" s="26">
        <f>O14</f>
        <v>0</v>
      </c>
      <c r="C58" s="26">
        <f>O20</f>
        <v>0</v>
      </c>
      <c r="D58" s="26">
        <f>O26</f>
        <v>0</v>
      </c>
      <c r="E58" s="26">
        <f>O32</f>
        <v>0</v>
      </c>
      <c r="F58" s="26">
        <f>O38</f>
        <v>0</v>
      </c>
      <c r="G58" s="46"/>
      <c r="J58" s="14" t="s">
        <v>58</v>
      </c>
      <c r="K58" s="28">
        <f>O15</f>
        <v>0</v>
      </c>
      <c r="L58" s="28">
        <f>O21</f>
        <v>0</v>
      </c>
      <c r="M58" s="28">
        <f>O27</f>
        <v>0</v>
      </c>
      <c r="N58" s="28">
        <f>O33</f>
        <v>0</v>
      </c>
      <c r="O58" s="28">
        <f>O39</f>
        <v>0</v>
      </c>
      <c r="P58" s="28"/>
    </row>
    <row r="59" spans="1:16" ht="15.75">
      <c r="A59" s="43" t="s">
        <v>16</v>
      </c>
      <c r="B59" s="26">
        <f>P14</f>
        <v>0</v>
      </c>
      <c r="C59" s="26">
        <f>P20</f>
        <v>0</v>
      </c>
      <c r="D59" s="26">
        <f>P26</f>
        <v>0</v>
      </c>
      <c r="E59" s="26">
        <f>P32</f>
        <v>0</v>
      </c>
      <c r="F59" s="26">
        <f>P38</f>
        <v>0</v>
      </c>
      <c r="G59" s="46"/>
      <c r="I59" s="31"/>
      <c r="J59" s="14" t="s">
        <v>16</v>
      </c>
      <c r="K59" s="28">
        <f>P15</f>
        <v>0</v>
      </c>
      <c r="L59" s="28">
        <f>P21</f>
        <v>0</v>
      </c>
      <c r="M59" s="28">
        <f>P27</f>
        <v>0</v>
      </c>
      <c r="N59" s="28">
        <f>P33</f>
        <v>0</v>
      </c>
      <c r="O59" s="28">
        <f>P39</f>
        <v>0</v>
      </c>
      <c r="P59" s="28"/>
    </row>
    <row r="60" spans="1:16" ht="47.25">
      <c r="A60" s="43" t="s">
        <v>17</v>
      </c>
      <c r="B60" s="26">
        <f>Q14</f>
        <v>0</v>
      </c>
      <c r="C60" s="26">
        <f>Q20</f>
        <v>0</v>
      </c>
      <c r="D60" s="26">
        <f>Q26</f>
        <v>0</v>
      </c>
      <c r="E60" s="26">
        <f>Q32</f>
        <v>0</v>
      </c>
      <c r="F60" s="26">
        <f>Q38</f>
        <v>0</v>
      </c>
      <c r="G60" s="46"/>
      <c r="J60" s="14" t="s">
        <v>17</v>
      </c>
      <c r="K60" s="28">
        <f>Q15</f>
        <v>0</v>
      </c>
      <c r="L60" s="28">
        <f>Q21</f>
        <v>0</v>
      </c>
      <c r="M60" s="28">
        <f>Q27</f>
        <v>0</v>
      </c>
      <c r="N60" s="28">
        <f>Q33</f>
        <v>0</v>
      </c>
      <c r="O60" s="28">
        <f>Q39</f>
        <v>0</v>
      </c>
      <c r="P60" s="28"/>
    </row>
    <row r="61" spans="1:16" ht="31.5">
      <c r="A61" s="43" t="s">
        <v>19</v>
      </c>
      <c r="B61" s="26">
        <f>R14</f>
        <v>0</v>
      </c>
      <c r="C61" s="26">
        <f>R20</f>
        <v>0</v>
      </c>
      <c r="D61" s="26">
        <f>R26</f>
        <v>0</v>
      </c>
      <c r="E61" s="26">
        <f>R32</f>
        <v>0</v>
      </c>
      <c r="F61" s="26">
        <f>R38</f>
        <v>0</v>
      </c>
      <c r="G61" s="46"/>
      <c r="J61" s="14" t="s">
        <v>19</v>
      </c>
      <c r="K61" s="28">
        <f>R15</f>
        <v>0</v>
      </c>
      <c r="L61" s="28">
        <f>R21</f>
        <v>0</v>
      </c>
      <c r="M61" s="28">
        <f>R27</f>
        <v>0</v>
      </c>
      <c r="N61" s="28">
        <f>R33</f>
        <v>0</v>
      </c>
      <c r="O61" s="28">
        <f>R39</f>
        <v>0</v>
      </c>
      <c r="P61" s="28"/>
    </row>
    <row r="62" spans="1:16" ht="78.75">
      <c r="A62" s="43" t="s">
        <v>20</v>
      </c>
      <c r="B62" s="26">
        <f>S14</f>
        <v>0</v>
      </c>
      <c r="C62" s="26">
        <f>S20</f>
        <v>0</v>
      </c>
      <c r="D62" s="26">
        <f>S26</f>
        <v>0</v>
      </c>
      <c r="E62" s="26">
        <f>S32</f>
        <v>0</v>
      </c>
      <c r="F62" s="26">
        <f>S38</f>
        <v>0</v>
      </c>
      <c r="G62" s="46"/>
      <c r="J62" s="14" t="s">
        <v>20</v>
      </c>
      <c r="K62" s="28">
        <f>S15</f>
        <v>0</v>
      </c>
      <c r="L62" s="28">
        <f>S21</f>
        <v>0</v>
      </c>
      <c r="M62" s="28">
        <f>S27</f>
        <v>0</v>
      </c>
      <c r="N62" s="28">
        <f>S33</f>
        <v>0</v>
      </c>
      <c r="O62" s="28">
        <f>S39</f>
        <v>0</v>
      </c>
      <c r="P62" s="28"/>
    </row>
    <row r="63" spans="1:16" ht="47.25">
      <c r="A63" s="43" t="s">
        <v>28</v>
      </c>
      <c r="B63" s="26">
        <f>SUM(B45:B62)</f>
        <v>0</v>
      </c>
      <c r="C63" s="26">
        <f>SUM(C45:C62)</f>
        <v>0</v>
      </c>
      <c r="D63" s="26">
        <f>SUM(D45:D62)</f>
        <v>0</v>
      </c>
      <c r="E63" s="26">
        <f>SUM(E45:E62)</f>
        <v>0</v>
      </c>
      <c r="F63" s="26">
        <f>SUM(F45:F62)</f>
        <v>0</v>
      </c>
      <c r="G63" s="48">
        <f>SUM(B63:F63)</f>
        <v>0</v>
      </c>
      <c r="J63" s="14" t="s">
        <v>28</v>
      </c>
      <c r="K63" s="28">
        <f>SUM(K45:K62)</f>
        <v>0</v>
      </c>
      <c r="L63" s="28">
        <f>SUM(L45:L62)</f>
        <v>0</v>
      </c>
      <c r="M63" s="28">
        <f>SUM(M45:M62)</f>
        <v>0</v>
      </c>
      <c r="N63" s="28">
        <f>SUM(N45:N62)</f>
        <v>0</v>
      </c>
      <c r="O63" s="28">
        <f>SUM(O45:O62)</f>
        <v>0</v>
      </c>
      <c r="P63" s="35">
        <f>SUM(K63:O63)</f>
        <v>0</v>
      </c>
    </row>
    <row r="64" spans="7:17" ht="15.75">
      <c r="G64" s="32" t="s">
        <v>30</v>
      </c>
      <c r="H64" s="30"/>
      <c r="P64" s="32" t="s">
        <v>30</v>
      </c>
      <c r="Q64" s="30"/>
    </row>
    <row r="66" spans="1:11" ht="126">
      <c r="A66" s="37" t="s">
        <v>34</v>
      </c>
      <c r="B66" s="51">
        <f>NPV(B5,B63,C63,D63,E63,F63)</f>
        <v>0</v>
      </c>
      <c r="J66" s="53" t="s">
        <v>36</v>
      </c>
      <c r="K66" s="54">
        <f>NPV(B5,K63,L63,M63,N63,O63)</f>
        <v>0</v>
      </c>
    </row>
    <row r="67" spans="10:11" ht="382.5">
      <c r="J67" s="55" t="s">
        <v>37</v>
      </c>
      <c r="K67" s="56"/>
    </row>
    <row r="68" spans="10:11" ht="165.75">
      <c r="J68" s="57" t="s">
        <v>38</v>
      </c>
      <c r="K68" s="58">
        <f>K66-K67</f>
        <v>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F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dcterms:created xsi:type="dcterms:W3CDTF">2007-01-01T19:17:41Z</dcterms:created>
  <dcterms:modified xsi:type="dcterms:W3CDTF">2007-01-02T00:00:31Z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